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440" windowHeight="11565" activeTab="2"/>
  </bookViews>
  <sheets>
    <sheet name="OSPESCA DICIEMBRE  2018" sheetId="1" r:id="rId1"/>
    <sheet name="CIAO DICIEMBRE  2018 " sheetId="2" r:id="rId2"/>
    <sheet name="TIRFA DICIEMBRE  2018" sheetId="3" r:id="rId3"/>
  </sheets>
  <definedNames>
    <definedName name="_xlnm.Print_Area" localSheetId="1">'CIAO DICIEMBRE  2018 '!$A$1:$G$43</definedName>
    <definedName name="_xlnm.Print_Area" localSheetId="0">'OSPESCA DICIEMBRE  2018'!$A$1:$G$40</definedName>
    <definedName name="_xlnm.Print_Area" localSheetId="2">'TIRFA DICIEMBRE  2018'!$A$1:$G$40</definedName>
    <definedName name="_xlnm.Print_Titles" localSheetId="1">'CIAO DICIEMBRE  2018 '!$1:$13</definedName>
    <definedName name="_xlnm.Print_Titles" localSheetId="0">'OSPESCA DICIEMBRE  2018'!$1:$13</definedName>
    <definedName name="_xlnm.Print_Titles" localSheetId="2">'TIRFA DICIEMBRE  2018'!$1:$13</definedName>
  </definedNames>
  <calcPr calcId="145621"/>
</workbook>
</file>

<file path=xl/calcChain.xml><?xml version="1.0" encoding="utf-8"?>
<calcChain xmlns="http://schemas.openxmlformats.org/spreadsheetml/2006/main">
  <c r="D21" i="3" l="1"/>
  <c r="D22" i="3" s="1"/>
  <c r="E22" i="3" s="1"/>
  <c r="E16" i="3"/>
  <c r="C16" i="3"/>
  <c r="C14" i="3"/>
  <c r="E14" i="3" s="1"/>
  <c r="E16" i="2"/>
  <c r="D25" i="2"/>
  <c r="E25" i="2"/>
  <c r="D24" i="2"/>
  <c r="C16" i="2"/>
  <c r="C14" i="2" s="1"/>
  <c r="E14" i="2" s="1"/>
  <c r="E16" i="1" l="1"/>
  <c r="D22" i="1"/>
  <c r="D21" i="1"/>
  <c r="E22" i="1" l="1"/>
  <c r="C16" i="1"/>
  <c r="C14" i="1" s="1"/>
  <c r="E14" i="1" s="1"/>
</calcChain>
</file>

<file path=xl/sharedStrings.xml><?xml version="1.0" encoding="utf-8"?>
<sst xmlns="http://schemas.openxmlformats.org/spreadsheetml/2006/main" count="63" uniqueCount="27">
  <si>
    <t xml:space="preserve">Tipo de Cambio  Dolares $ </t>
  </si>
  <si>
    <t>Monto en ( $ )</t>
  </si>
  <si>
    <t>Convertido a Quetzales</t>
  </si>
  <si>
    <t xml:space="preserve">     A C T I V I D A D</t>
  </si>
  <si>
    <t>Fase</t>
  </si>
  <si>
    <t>MONTO ( Q )</t>
  </si>
  <si>
    <t>MONTO ( $ )</t>
  </si>
  <si>
    <t xml:space="preserve">            T O T A L</t>
  </si>
  <si>
    <t>Dolares</t>
  </si>
  <si>
    <t>Saldo Cuota Pertenencia año 2018</t>
  </si>
  <si>
    <t>(Vo. Bo.)</t>
  </si>
  <si>
    <t>(Elaboró y/o Responsable)</t>
  </si>
  <si>
    <t>Firma y Sello</t>
  </si>
  <si>
    <t xml:space="preserve">Lic. Erick Saravia </t>
  </si>
  <si>
    <t xml:space="preserve">Nombre Completo: Selvin Merida Gonzalez  </t>
  </si>
  <si>
    <t xml:space="preserve">Primer  Aporte Cuota Pertenencia año 2017. </t>
  </si>
  <si>
    <t>Primer  Aporte Cuota Pertenencia año 2018.</t>
  </si>
  <si>
    <r>
      <t xml:space="preserve">Sistema de Integracion Centroameicana -SICA/OSPESCA                                                                                                  </t>
    </r>
    <r>
      <rPr>
        <b/>
        <sz val="8"/>
        <rFont val="Tahoma"/>
        <family val="2"/>
      </rPr>
      <t>2018-1113-0012-201-99-00-000-02-473-0101-31</t>
    </r>
  </si>
  <si>
    <t>Calculo al día 12/12/2018  a Favor del Sistema de Integración Centroamericana                               -SICA/OSPESCA- en Dolares</t>
  </si>
  <si>
    <t>Calculo al día 17/12/2018  a Favor del La  Comisión Interamericana de Agricultura Organica        -CIAO- en Dolares</t>
  </si>
  <si>
    <r>
      <t xml:space="preserve">       La  Comisión Interamericana de Agricultura Organica -CIAO- en Dolares                                                                                       </t>
    </r>
    <r>
      <rPr>
        <b/>
        <sz val="8"/>
        <rFont val="Tahoma"/>
        <family val="2"/>
      </rPr>
      <t>2018-1113-0012-201-99-00-000-02-472-0101-31</t>
    </r>
  </si>
  <si>
    <t xml:space="preserve">Primer  Aporte Cuota Pertenencia año 2014 </t>
  </si>
  <si>
    <t>Primer  Aporte Cuota Pertenencia año 2018</t>
  </si>
  <si>
    <t xml:space="preserve">Primer  Aporte Cuota Pertenencia año 2015 </t>
  </si>
  <si>
    <t>Primer  Aporte Cuota Pertenencia año 2016</t>
  </si>
  <si>
    <t>Primer  Aporte Cuota Pertenencia año 2017</t>
  </si>
  <si>
    <t xml:space="preserve">Primer  Aporte Cuota Pertenencia año 2018.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</si>
</sst>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"/>
    <numFmt numFmtId="166" formatCode="_-* #,##0\ _P_t_a_-;\-* #,##0\ _P_t_a_-;_-* &quot;-&quot;\ _P_t_a_-;_-@_-"/>
    <numFmt numFmtId="167" formatCode="#,##0.000000"/>
    <numFmt numFmtId="168" formatCode="[$€-2]\ #,##0.00;[Red]\-[$€-2]\ #,##0.00"/>
  </numFmts>
  <fonts count="19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Comic Sans MS"/>
      <family val="4"/>
    </font>
    <font>
      <b/>
      <sz val="10"/>
      <name val="Arial"/>
      <family val="2"/>
    </font>
    <font>
      <b/>
      <sz val="9"/>
      <name val="Arial"/>
      <family val="2"/>
    </font>
    <font>
      <b/>
      <sz val="14"/>
      <name val="Comic Sans MS"/>
      <family val="4"/>
    </font>
    <font>
      <sz val="8"/>
      <name val="Arial"/>
      <family val="2"/>
    </font>
    <font>
      <b/>
      <sz val="10"/>
      <name val="Tahoma"/>
      <family val="2"/>
    </font>
    <font>
      <b/>
      <sz val="8"/>
      <name val="Tahoma"/>
      <family val="2"/>
    </font>
    <font>
      <sz val="11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rgb="FFFF0000"/>
      <name val="Arial"/>
      <family val="2"/>
    </font>
    <font>
      <b/>
      <sz val="12"/>
      <name val="Tahoma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12" fillId="0" borderId="0" applyFont="0" applyFill="0" applyBorder="0" applyAlignment="0" applyProtection="0"/>
  </cellStyleXfs>
  <cellXfs count="63">
    <xf numFmtId="0" fontId="0" fillId="0" borderId="0" xfId="0"/>
    <xf numFmtId="4" fontId="1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right"/>
    </xf>
    <xf numFmtId="4" fontId="2" fillId="2" borderId="7" xfId="0" applyNumberFormat="1" applyFont="1" applyFill="1" applyBorder="1" applyAlignment="1">
      <alignment horizontal="right"/>
    </xf>
    <xf numFmtId="4" fontId="2" fillId="2" borderId="8" xfId="0" applyNumberFormat="1" applyFont="1" applyFill="1" applyBorder="1" applyAlignment="1">
      <alignment horizontal="right"/>
    </xf>
    <xf numFmtId="164" fontId="2" fillId="3" borderId="0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165" fontId="8" fillId="0" borderId="7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wrapText="1"/>
    </xf>
    <xf numFmtId="1" fontId="11" fillId="2" borderId="7" xfId="0" applyNumberFormat="1" applyFont="1" applyFill="1" applyBorder="1" applyAlignment="1">
      <alignment horizontal="center"/>
    </xf>
    <xf numFmtId="164" fontId="9" fillId="2" borderId="7" xfId="1" applyNumberFormat="1" applyFont="1" applyFill="1" applyBorder="1" applyAlignment="1"/>
    <xf numFmtId="4" fontId="9" fillId="2" borderId="7" xfId="1" applyNumberFormat="1" applyFont="1" applyFill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1" fontId="8" fillId="0" borderId="7" xfId="0" applyNumberFormat="1" applyFont="1" applyFill="1" applyBorder="1" applyAlignment="1">
      <alignment horizontal="center"/>
    </xf>
    <xf numFmtId="4" fontId="13" fillId="4" borderId="7" xfId="1" applyNumberFormat="1" applyFont="1" applyFill="1" applyBorder="1" applyAlignment="1">
      <alignment horizontal="right"/>
    </xf>
    <xf numFmtId="4" fontId="13" fillId="4" borderId="8" xfId="1" applyNumberFormat="1" applyFont="1" applyFill="1" applyBorder="1" applyAlignment="1">
      <alignment horizontal="right"/>
    </xf>
    <xf numFmtId="0" fontId="0" fillId="4" borderId="0" xfId="0" applyFill="1"/>
    <xf numFmtId="1" fontId="8" fillId="5" borderId="7" xfId="0" applyNumberFormat="1" applyFont="1" applyFill="1" applyBorder="1" applyAlignment="1">
      <alignment horizontal="center"/>
    </xf>
    <xf numFmtId="167" fontId="13" fillId="5" borderId="7" xfId="1" applyNumberFormat="1" applyFont="1" applyFill="1" applyBorder="1" applyAlignment="1">
      <alignment horizontal="right"/>
    </xf>
    <xf numFmtId="4" fontId="13" fillId="5" borderId="7" xfId="1" applyNumberFormat="1" applyFont="1" applyFill="1" applyBorder="1" applyAlignment="1">
      <alignment horizontal="right"/>
    </xf>
    <xf numFmtId="1" fontId="8" fillId="3" borderId="7" xfId="0" applyNumberFormat="1" applyFont="1" applyFill="1" applyBorder="1" applyAlignment="1">
      <alignment horizontal="center"/>
    </xf>
    <xf numFmtId="167" fontId="13" fillId="3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164" fontId="13" fillId="4" borderId="7" xfId="1" applyNumberFormat="1" applyFont="1" applyFill="1" applyBorder="1" applyAlignment="1">
      <alignment horizontal="right"/>
    </xf>
    <xf numFmtId="0" fontId="0" fillId="0" borderId="0" xfId="0" applyBorder="1"/>
    <xf numFmtId="0" fontId="0" fillId="0" borderId="9" xfId="0" applyBorder="1"/>
    <xf numFmtId="0" fontId="0" fillId="0" borderId="10" xfId="0" applyBorder="1"/>
    <xf numFmtId="4" fontId="0" fillId="0" borderId="10" xfId="0" applyNumberFormat="1" applyBorder="1"/>
    <xf numFmtId="4" fontId="1" fillId="5" borderId="10" xfId="0" applyNumberFormat="1" applyFont="1" applyFill="1" applyBorder="1"/>
    <xf numFmtId="168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1" fillId="5" borderId="6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left"/>
    </xf>
    <xf numFmtId="0" fontId="0" fillId="0" borderId="8" xfId="0" applyBorder="1"/>
    <xf numFmtId="4" fontId="15" fillId="5" borderId="11" xfId="1" applyNumberFormat="1" applyFont="1" applyFill="1" applyBorder="1" applyAlignment="1">
      <alignment horizontal="right"/>
    </xf>
    <xf numFmtId="4" fontId="13" fillId="5" borderId="8" xfId="1" applyNumberFormat="1" applyFont="1" applyFill="1" applyBorder="1" applyAlignment="1">
      <alignment horizontal="right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2" fillId="0" borderId="0" xfId="0" applyNumberFormat="1" applyFont="1" applyAlignment="1">
      <alignment horizont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0" y="1666875"/>
          <a:ext cx="63436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</a:t>
          </a:r>
          <a:r>
            <a:rPr lang="es-GT" sz="1200" b="1" baseline="0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</a:t>
          </a: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Presupuesto</a:t>
          </a:r>
          <a:endParaRPr lang="es-GT" sz="12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876300</xdr:colOff>
      <xdr:row>6</xdr:row>
      <xdr:rowOff>219074</xdr:rowOff>
    </xdr:to>
    <xdr:pic>
      <xdr:nvPicPr>
        <xdr:cNvPr id="5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5295900" cy="1362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1666875"/>
          <a:ext cx="67056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</a:t>
          </a:r>
          <a:r>
            <a:rPr lang="es-GT" sz="1200" b="1" baseline="0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</a:t>
          </a: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Presupuesto</a:t>
          </a:r>
          <a:endParaRPr lang="es-GT" sz="12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876300</xdr:colOff>
      <xdr:row>6</xdr:row>
      <xdr:rowOff>219074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5295900" cy="13620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4</xdr:col>
      <xdr:colOff>1019175</xdr:colOff>
      <xdr:row>9</xdr:row>
      <xdr:rowOff>19050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1666875"/>
          <a:ext cx="67056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</a:t>
          </a:r>
          <a:r>
            <a:rPr lang="es-GT" sz="1200" b="1" baseline="0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</a:t>
          </a: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 Presupuesto</a:t>
          </a:r>
          <a:endParaRPr lang="es-GT" sz="12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876300</xdr:colOff>
      <xdr:row>6</xdr:row>
      <xdr:rowOff>219074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5295900" cy="1362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48"/>
  <sheetViews>
    <sheetView topLeftCell="A4" zoomScaleNormal="100" zoomScaleSheetLayoutView="100" workbookViewId="0">
      <selection activeCell="G10" sqref="G10"/>
    </sheetView>
  </sheetViews>
  <sheetFormatPr baseColWidth="10" defaultRowHeight="12.75" x14ac:dyDescent="0.2"/>
  <cols>
    <col min="1" max="1" width="49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1"/>
      <c r="B1" s="61"/>
      <c r="C1" s="61"/>
      <c r="D1" s="61"/>
      <c r="E1" s="61"/>
    </row>
    <row r="2" spans="1:11" ht="18" x14ac:dyDescent="0.25">
      <c r="A2" s="1"/>
      <c r="B2" s="1"/>
      <c r="C2" s="1"/>
      <c r="D2" s="1"/>
      <c r="E2" s="1"/>
    </row>
    <row r="3" spans="1:11" ht="18" x14ac:dyDescent="0.25">
      <c r="A3" s="1"/>
      <c r="B3" s="1"/>
      <c r="C3" s="1"/>
      <c r="D3" s="1"/>
      <c r="E3" s="1"/>
    </row>
    <row r="4" spans="1:11" ht="18" x14ac:dyDescent="0.25">
      <c r="A4" s="1"/>
      <c r="B4" s="1"/>
      <c r="C4" s="1"/>
      <c r="D4" s="1"/>
      <c r="E4" s="1"/>
    </row>
    <row r="5" spans="1:11" ht="18" x14ac:dyDescent="0.25">
      <c r="A5" s="1"/>
      <c r="B5" s="1"/>
      <c r="C5" s="1"/>
      <c r="D5" s="1"/>
      <c r="E5" s="1"/>
    </row>
    <row r="6" spans="1:11" ht="18" x14ac:dyDescent="0.25">
      <c r="A6" s="61"/>
      <c r="B6" s="61"/>
      <c r="C6" s="61"/>
      <c r="D6" s="61"/>
      <c r="E6" s="61"/>
    </row>
    <row r="7" spans="1:11" ht="18" x14ac:dyDescent="0.25">
      <c r="A7" s="61"/>
      <c r="B7" s="61"/>
      <c r="C7" s="61"/>
      <c r="D7" s="61"/>
      <c r="E7" s="61"/>
    </row>
    <row r="8" spans="1:11" ht="18" x14ac:dyDescent="0.25">
      <c r="A8" s="1"/>
      <c r="B8" s="1"/>
      <c r="C8" s="1"/>
      <c r="D8" s="1"/>
      <c r="E8" s="1"/>
    </row>
    <row r="9" spans="1:11" ht="18" x14ac:dyDescent="0.25">
      <c r="A9" s="1"/>
      <c r="B9" s="1"/>
      <c r="C9" s="1"/>
      <c r="D9" s="1"/>
      <c r="E9" s="1"/>
    </row>
    <row r="10" spans="1:11" ht="38.25" customHeight="1" x14ac:dyDescent="0.25">
      <c r="A10" s="62" t="s">
        <v>18</v>
      </c>
      <c r="B10" s="62"/>
      <c r="C10" s="62"/>
      <c r="D10" s="62"/>
      <c r="E10" s="62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7.7305599999999997</v>
      </c>
      <c r="D14" s="17">
        <v>50000</v>
      </c>
      <c r="E14" s="18">
        <f>C14 *D14</f>
        <v>386528</v>
      </c>
      <c r="G14" s="19"/>
      <c r="H14" s="20"/>
    </row>
    <row r="15" spans="1:11" ht="12.75" customHeight="1" x14ac:dyDescent="0.25">
      <c r="A15" s="21"/>
      <c r="B15" s="22"/>
      <c r="C15" s="23"/>
      <c r="D15" s="24"/>
      <c r="E15" s="25"/>
    </row>
    <row r="16" spans="1:11" ht="37.5" x14ac:dyDescent="0.25">
      <c r="A16" s="26" t="s">
        <v>17</v>
      </c>
      <c r="B16" s="27"/>
      <c r="C16" s="28">
        <f>C17</f>
        <v>7.7305599999999997</v>
      </c>
      <c r="D16" s="29">
        <v>50000</v>
      </c>
      <c r="E16" s="18">
        <f>C16 *D16</f>
        <v>386528</v>
      </c>
    </row>
    <row r="17" spans="1:6" s="34" customFormat="1" ht="14.25" x14ac:dyDescent="0.2">
      <c r="A17" s="30" t="s">
        <v>8</v>
      </c>
      <c r="B17" s="31"/>
      <c r="C17" s="41">
        <v>7.7305599999999997</v>
      </c>
      <c r="D17" s="32"/>
      <c r="E17" s="33"/>
    </row>
    <row r="18" spans="1:6" s="34" customFormat="1" ht="14.25" x14ac:dyDescent="0.2">
      <c r="A18" s="54"/>
      <c r="B18" s="35"/>
      <c r="C18" s="36"/>
      <c r="D18" s="37"/>
      <c r="E18" s="59"/>
    </row>
    <row r="19" spans="1:6" s="34" customFormat="1" ht="14.25" x14ac:dyDescent="0.2">
      <c r="A19" s="55" t="s">
        <v>15</v>
      </c>
      <c r="B19" s="38"/>
      <c r="C19" s="39"/>
      <c r="D19" s="40">
        <v>25000</v>
      </c>
      <c r="E19" s="33"/>
    </row>
    <row r="20" spans="1:6" s="34" customFormat="1" ht="14.25" x14ac:dyDescent="0.2">
      <c r="A20" s="55" t="s">
        <v>16</v>
      </c>
      <c r="B20" s="38"/>
      <c r="C20" s="39"/>
      <c r="D20" s="40">
        <v>25000</v>
      </c>
      <c r="E20" s="33"/>
    </row>
    <row r="21" spans="1:6" ht="18" customHeight="1" x14ac:dyDescent="0.2">
      <c r="A21" s="56" t="s">
        <v>9</v>
      </c>
      <c r="B21" s="31"/>
      <c r="C21" s="41"/>
      <c r="D21" s="40">
        <f>50000-25000-25000</f>
        <v>0</v>
      </c>
      <c r="E21" s="57"/>
      <c r="F21" s="42"/>
    </row>
    <row r="22" spans="1:6" ht="25.5" customHeight="1" thickBot="1" x14ac:dyDescent="0.3">
      <c r="A22" s="43"/>
      <c r="B22" s="44"/>
      <c r="C22" s="45"/>
      <c r="D22" s="46">
        <f>D19+D20-D21</f>
        <v>50000</v>
      </c>
      <c r="E22" s="58">
        <f>+D22*C17</f>
        <v>386528</v>
      </c>
      <c r="F22" s="42"/>
    </row>
    <row r="23" spans="1:6" x14ac:dyDescent="0.2">
      <c r="D23" s="42"/>
      <c r="E23" s="42"/>
      <c r="F23" s="42"/>
    </row>
    <row r="24" spans="1:6" x14ac:dyDescent="0.2">
      <c r="D24" s="42"/>
      <c r="E24" s="42"/>
      <c r="F24" s="42"/>
    </row>
    <row r="25" spans="1:6" x14ac:dyDescent="0.2">
      <c r="D25" s="42"/>
      <c r="E25" s="42"/>
      <c r="F25" s="42"/>
    </row>
    <row r="26" spans="1:6" x14ac:dyDescent="0.2">
      <c r="D26" s="42"/>
      <c r="E26" s="42"/>
      <c r="F26" s="42"/>
    </row>
    <row r="27" spans="1:6" x14ac:dyDescent="0.2">
      <c r="D27" s="42"/>
      <c r="E27" s="42"/>
      <c r="F27" s="42"/>
    </row>
    <row r="28" spans="1:6" x14ac:dyDescent="0.2">
      <c r="D28" s="42"/>
      <c r="E28" s="42"/>
      <c r="F28" s="42"/>
    </row>
    <row r="29" spans="1:6" x14ac:dyDescent="0.2">
      <c r="D29" s="42"/>
      <c r="E29" s="42"/>
      <c r="F29" s="42"/>
    </row>
    <row r="30" spans="1:6" x14ac:dyDescent="0.2">
      <c r="D30" s="42"/>
      <c r="E30" s="42"/>
      <c r="F30" s="42"/>
    </row>
    <row r="31" spans="1:6" x14ac:dyDescent="0.2">
      <c r="D31" s="42"/>
      <c r="E31" s="42"/>
      <c r="F31" s="42"/>
    </row>
    <row r="32" spans="1:6" x14ac:dyDescent="0.2">
      <c r="D32" s="42"/>
      <c r="E32" s="42"/>
      <c r="F32" s="42"/>
    </row>
    <row r="33" spans="1:9" x14ac:dyDescent="0.2">
      <c r="D33" s="42"/>
      <c r="E33" s="42"/>
      <c r="F33" s="42"/>
    </row>
    <row r="34" spans="1:9" x14ac:dyDescent="0.2">
      <c r="D34" s="42"/>
      <c r="E34" s="42"/>
      <c r="F34" s="42"/>
    </row>
    <row r="35" spans="1:9" x14ac:dyDescent="0.2">
      <c r="D35" s="42"/>
      <c r="E35" s="42"/>
      <c r="F35" s="42"/>
    </row>
    <row r="36" spans="1:9" x14ac:dyDescent="0.2">
      <c r="A36" s="47"/>
      <c r="D36" s="42"/>
      <c r="E36" s="42"/>
      <c r="F36" s="42"/>
    </row>
    <row r="37" spans="1:9" ht="21" x14ac:dyDescent="0.35">
      <c r="A37" s="48" t="s">
        <v>14</v>
      </c>
      <c r="B37" s="48"/>
      <c r="C37" s="49"/>
      <c r="D37" s="49"/>
      <c r="E37" s="50"/>
    </row>
    <row r="38" spans="1:9" ht="21" x14ac:dyDescent="0.35">
      <c r="A38" s="48" t="s">
        <v>11</v>
      </c>
      <c r="B38" s="48"/>
      <c r="C38" s="49"/>
      <c r="D38" s="49"/>
      <c r="E38" s="51" t="s">
        <v>10</v>
      </c>
      <c r="F38" s="52" t="s">
        <v>13</v>
      </c>
      <c r="G38" s="52"/>
      <c r="H38" s="53"/>
    </row>
    <row r="39" spans="1:9" ht="20.25" x14ac:dyDescent="0.3">
      <c r="A39" s="48" t="s">
        <v>12</v>
      </c>
      <c r="B39" s="48"/>
      <c r="C39" s="49"/>
      <c r="D39" s="49"/>
      <c r="E39" s="48"/>
      <c r="F39" s="48"/>
      <c r="G39" s="48"/>
      <c r="H39" s="48"/>
      <c r="I39" s="53"/>
    </row>
    <row r="40" spans="1:9" x14ac:dyDescent="0.2">
      <c r="D40" s="42"/>
      <c r="E40" s="42"/>
      <c r="F40" s="42"/>
    </row>
    <row r="41" spans="1:9" x14ac:dyDescent="0.2">
      <c r="D41" s="42"/>
      <c r="E41" s="42"/>
      <c r="F41" s="42"/>
    </row>
    <row r="42" spans="1:9" x14ac:dyDescent="0.2">
      <c r="D42" s="42"/>
      <c r="E42" s="42"/>
      <c r="F42" s="42"/>
    </row>
    <row r="43" spans="1:9" x14ac:dyDescent="0.2">
      <c r="D43" s="42"/>
      <c r="E43" s="42"/>
      <c r="F43" s="42"/>
    </row>
    <row r="44" spans="1:9" x14ac:dyDescent="0.2">
      <c r="D44" s="42"/>
      <c r="E44" s="42"/>
      <c r="F44" s="42"/>
    </row>
    <row r="45" spans="1:9" x14ac:dyDescent="0.2">
      <c r="D45" s="42"/>
      <c r="E45" s="42"/>
      <c r="F45" s="42"/>
    </row>
    <row r="46" spans="1:9" x14ac:dyDescent="0.2">
      <c r="D46" s="42"/>
      <c r="E46" s="42"/>
      <c r="F46" s="42"/>
    </row>
    <row r="47" spans="1:9" x14ac:dyDescent="0.2">
      <c r="D47" s="42"/>
      <c r="E47" s="42"/>
      <c r="F47" s="42"/>
    </row>
    <row r="48" spans="1:9" x14ac:dyDescent="0.2">
      <c r="D48" s="42"/>
      <c r="E48" s="42"/>
      <c r="F48" s="42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51"/>
  <sheetViews>
    <sheetView zoomScaleNormal="100" zoomScaleSheetLayoutView="100" workbookViewId="0">
      <selection activeCell="K17" sqref="K17"/>
    </sheetView>
  </sheetViews>
  <sheetFormatPr baseColWidth="10" defaultRowHeight="12.75" x14ac:dyDescent="0.2"/>
  <cols>
    <col min="1" max="1" width="49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1"/>
      <c r="B1" s="61"/>
      <c r="C1" s="61"/>
      <c r="D1" s="61"/>
      <c r="E1" s="61"/>
    </row>
    <row r="2" spans="1:11" ht="18" x14ac:dyDescent="0.25">
      <c r="A2" s="60"/>
      <c r="B2" s="60"/>
      <c r="C2" s="60"/>
      <c r="D2" s="60"/>
      <c r="E2" s="60"/>
    </row>
    <row r="3" spans="1:11" ht="18" x14ac:dyDescent="0.25">
      <c r="A3" s="60"/>
      <c r="B3" s="60"/>
      <c r="C3" s="60"/>
      <c r="D3" s="60"/>
      <c r="E3" s="60"/>
    </row>
    <row r="4" spans="1:11" ht="18" x14ac:dyDescent="0.25">
      <c r="A4" s="60"/>
      <c r="B4" s="60"/>
      <c r="C4" s="60"/>
      <c r="D4" s="60"/>
      <c r="E4" s="60"/>
    </row>
    <row r="5" spans="1:11" ht="18" x14ac:dyDescent="0.25">
      <c r="A5" s="60"/>
      <c r="B5" s="60"/>
      <c r="C5" s="60"/>
      <c r="D5" s="60"/>
      <c r="E5" s="60"/>
    </row>
    <row r="6" spans="1:11" ht="18" x14ac:dyDescent="0.25">
      <c r="A6" s="61"/>
      <c r="B6" s="61"/>
      <c r="C6" s="61"/>
      <c r="D6" s="61"/>
      <c r="E6" s="61"/>
    </row>
    <row r="7" spans="1:11" ht="18" x14ac:dyDescent="0.25">
      <c r="A7" s="61"/>
      <c r="B7" s="61"/>
      <c r="C7" s="61"/>
      <c r="D7" s="61"/>
      <c r="E7" s="61"/>
    </row>
    <row r="8" spans="1:11" ht="18" x14ac:dyDescent="0.25">
      <c r="A8" s="60"/>
      <c r="B8" s="60"/>
      <c r="C8" s="60"/>
      <c r="D8" s="60"/>
      <c r="E8" s="60"/>
    </row>
    <row r="9" spans="1:11" ht="18" x14ac:dyDescent="0.25">
      <c r="A9" s="60"/>
      <c r="B9" s="60"/>
      <c r="C9" s="60"/>
      <c r="D9" s="60"/>
      <c r="E9" s="60"/>
    </row>
    <row r="10" spans="1:11" ht="38.25" customHeight="1" x14ac:dyDescent="0.25">
      <c r="A10" s="62" t="s">
        <v>19</v>
      </c>
      <c r="B10" s="62"/>
      <c r="C10" s="62"/>
      <c r="D10" s="62"/>
      <c r="E10" s="62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7.7385999999999999</v>
      </c>
      <c r="D14" s="17">
        <v>30000</v>
      </c>
      <c r="E14" s="18">
        <f>C14 *D14</f>
        <v>232158</v>
      </c>
      <c r="G14" s="19"/>
      <c r="H14" s="20"/>
    </row>
    <row r="15" spans="1:11" ht="12.75" customHeight="1" x14ac:dyDescent="0.25">
      <c r="A15" s="21"/>
      <c r="B15" s="22"/>
      <c r="C15" s="23"/>
      <c r="D15" s="24"/>
      <c r="E15" s="25"/>
    </row>
    <row r="16" spans="1:11" ht="39" customHeight="1" x14ac:dyDescent="0.25">
      <c r="A16" s="26" t="s">
        <v>20</v>
      </c>
      <c r="B16" s="27"/>
      <c r="C16" s="28">
        <f>C17</f>
        <v>7.7385999999999999</v>
      </c>
      <c r="D16" s="29">
        <v>30000</v>
      </c>
      <c r="E16" s="18">
        <f>C16 *D16</f>
        <v>232158</v>
      </c>
    </row>
    <row r="17" spans="1:6" s="34" customFormat="1" ht="14.25" x14ac:dyDescent="0.2">
      <c r="A17" s="30" t="s">
        <v>8</v>
      </c>
      <c r="B17" s="31"/>
      <c r="C17" s="41">
        <v>7.7385999999999999</v>
      </c>
      <c r="D17" s="32"/>
      <c r="E17" s="33"/>
    </row>
    <row r="18" spans="1:6" s="34" customFormat="1" ht="14.25" x14ac:dyDescent="0.2">
      <c r="A18" s="54"/>
      <c r="B18" s="35"/>
      <c r="C18" s="36"/>
      <c r="D18" s="37"/>
      <c r="E18" s="59"/>
    </row>
    <row r="19" spans="1:6" s="34" customFormat="1" ht="14.25" x14ac:dyDescent="0.2">
      <c r="A19" s="55" t="s">
        <v>21</v>
      </c>
      <c r="B19" s="38"/>
      <c r="C19" s="39"/>
      <c r="D19" s="40">
        <v>6000</v>
      </c>
      <c r="E19" s="33"/>
    </row>
    <row r="20" spans="1:6" s="34" customFormat="1" ht="14.25" x14ac:dyDescent="0.2">
      <c r="A20" s="55" t="s">
        <v>23</v>
      </c>
      <c r="B20" s="38"/>
      <c r="C20" s="39"/>
      <c r="D20" s="40">
        <v>6000</v>
      </c>
      <c r="E20" s="33"/>
    </row>
    <row r="21" spans="1:6" s="34" customFormat="1" ht="14.25" x14ac:dyDescent="0.2">
      <c r="A21" s="55" t="s">
        <v>24</v>
      </c>
      <c r="B21" s="38"/>
      <c r="C21" s="39"/>
      <c r="D21" s="40">
        <v>6000</v>
      </c>
      <c r="E21" s="33"/>
    </row>
    <row r="22" spans="1:6" s="34" customFormat="1" ht="14.25" x14ac:dyDescent="0.2">
      <c r="A22" s="55" t="s">
        <v>25</v>
      </c>
      <c r="B22" s="38"/>
      <c r="C22" s="39"/>
      <c r="D22" s="40">
        <v>6000</v>
      </c>
      <c r="E22" s="33"/>
    </row>
    <row r="23" spans="1:6" s="34" customFormat="1" ht="14.25" x14ac:dyDescent="0.2">
      <c r="A23" s="55" t="s">
        <v>22</v>
      </c>
      <c r="B23" s="38"/>
      <c r="C23" s="39"/>
      <c r="D23" s="40">
        <v>6000</v>
      </c>
      <c r="E23" s="33"/>
    </row>
    <row r="24" spans="1:6" ht="18" customHeight="1" x14ac:dyDescent="0.2">
      <c r="A24" s="56" t="s">
        <v>9</v>
      </c>
      <c r="B24" s="31"/>
      <c r="C24" s="41"/>
      <c r="D24" s="40">
        <f>30000-6000-6000-6000-6000-6000</f>
        <v>0</v>
      </c>
      <c r="E24" s="57"/>
      <c r="F24" s="42"/>
    </row>
    <row r="25" spans="1:6" ht="25.5" customHeight="1" thickBot="1" x14ac:dyDescent="0.3">
      <c r="A25" s="43"/>
      <c r="B25" s="44"/>
      <c r="C25" s="45"/>
      <c r="D25" s="46">
        <f>+D19+D20+D21+D22+D23</f>
        <v>30000</v>
      </c>
      <c r="E25" s="58">
        <f>+D25*C17</f>
        <v>232158</v>
      </c>
      <c r="F25" s="42"/>
    </row>
    <row r="26" spans="1:6" x14ac:dyDescent="0.2">
      <c r="D26" s="42"/>
      <c r="E26" s="42"/>
      <c r="F26" s="42"/>
    </row>
    <row r="27" spans="1:6" x14ac:dyDescent="0.2">
      <c r="D27" s="42"/>
      <c r="E27" s="42"/>
      <c r="F27" s="42"/>
    </row>
    <row r="28" spans="1:6" x14ac:dyDescent="0.2">
      <c r="D28" s="42"/>
      <c r="E28" s="42"/>
      <c r="F28" s="42"/>
    </row>
    <row r="29" spans="1:6" x14ac:dyDescent="0.2">
      <c r="D29" s="42"/>
      <c r="E29" s="42"/>
      <c r="F29" s="42"/>
    </row>
    <row r="30" spans="1:6" x14ac:dyDescent="0.2">
      <c r="D30" s="42"/>
      <c r="E30" s="42"/>
      <c r="F30" s="42"/>
    </row>
    <row r="31" spans="1:6" x14ac:dyDescent="0.2">
      <c r="D31" s="42"/>
      <c r="E31" s="42"/>
      <c r="F31" s="42"/>
    </row>
    <row r="32" spans="1:6" x14ac:dyDescent="0.2">
      <c r="D32" s="42"/>
      <c r="E32" s="42"/>
      <c r="F32" s="42"/>
    </row>
    <row r="33" spans="1:9" x14ac:dyDescent="0.2">
      <c r="D33" s="42"/>
      <c r="E33" s="42"/>
      <c r="F33" s="42"/>
    </row>
    <row r="34" spans="1:9" x14ac:dyDescent="0.2">
      <c r="D34" s="42"/>
      <c r="E34" s="42"/>
      <c r="F34" s="42"/>
    </row>
    <row r="35" spans="1:9" x14ac:dyDescent="0.2">
      <c r="D35" s="42"/>
      <c r="E35" s="42"/>
      <c r="F35" s="42"/>
    </row>
    <row r="36" spans="1:9" x14ac:dyDescent="0.2">
      <c r="D36" s="42"/>
      <c r="E36" s="42"/>
      <c r="F36" s="42"/>
    </row>
    <row r="37" spans="1:9" x14ac:dyDescent="0.2">
      <c r="D37" s="42"/>
      <c r="E37" s="42"/>
      <c r="F37" s="42"/>
    </row>
    <row r="38" spans="1:9" x14ac:dyDescent="0.2">
      <c r="D38" s="42"/>
      <c r="E38" s="42"/>
      <c r="F38" s="42"/>
    </row>
    <row r="39" spans="1:9" x14ac:dyDescent="0.2">
      <c r="A39" s="47"/>
      <c r="D39" s="42"/>
      <c r="E39" s="42"/>
      <c r="F39" s="42"/>
    </row>
    <row r="40" spans="1:9" ht="21" x14ac:dyDescent="0.35">
      <c r="A40" s="48" t="s">
        <v>14</v>
      </c>
      <c r="B40" s="48"/>
      <c r="C40" s="49"/>
      <c r="D40" s="49"/>
      <c r="E40" s="50"/>
    </row>
    <row r="41" spans="1:9" ht="21" x14ac:dyDescent="0.35">
      <c r="A41" s="48" t="s">
        <v>11</v>
      </c>
      <c r="B41" s="48"/>
      <c r="C41" s="49"/>
      <c r="D41" s="49"/>
      <c r="E41" s="51" t="s">
        <v>10</v>
      </c>
      <c r="F41" s="52" t="s">
        <v>13</v>
      </c>
      <c r="G41" s="52"/>
      <c r="H41" s="53"/>
    </row>
    <row r="42" spans="1:9" ht="20.25" x14ac:dyDescent="0.3">
      <c r="A42" s="48" t="s">
        <v>12</v>
      </c>
      <c r="B42" s="48"/>
      <c r="C42" s="49"/>
      <c r="D42" s="49"/>
      <c r="E42" s="48"/>
      <c r="F42" s="48"/>
      <c r="G42" s="48"/>
      <c r="H42" s="48"/>
      <c r="I42" s="53"/>
    </row>
    <row r="43" spans="1:9" x14ac:dyDescent="0.2">
      <c r="D43" s="42"/>
      <c r="E43" s="42"/>
      <c r="F43" s="42"/>
    </row>
    <row r="44" spans="1:9" x14ac:dyDescent="0.2">
      <c r="D44" s="42"/>
      <c r="E44" s="42"/>
      <c r="F44" s="42"/>
    </row>
    <row r="45" spans="1:9" x14ac:dyDescent="0.2">
      <c r="D45" s="42"/>
      <c r="E45" s="42"/>
      <c r="F45" s="42"/>
    </row>
    <row r="46" spans="1:9" x14ac:dyDescent="0.2">
      <c r="D46" s="42"/>
      <c r="E46" s="42"/>
      <c r="F46" s="42"/>
    </row>
    <row r="47" spans="1:9" x14ac:dyDescent="0.2">
      <c r="D47" s="42"/>
      <c r="E47" s="42"/>
      <c r="F47" s="42"/>
    </row>
    <row r="48" spans="1:9" x14ac:dyDescent="0.2">
      <c r="D48" s="42"/>
      <c r="E48" s="42"/>
      <c r="F48" s="42"/>
    </row>
    <row r="49" spans="4:6" x14ac:dyDescent="0.2">
      <c r="D49" s="42"/>
      <c r="E49" s="42"/>
      <c r="F49" s="42"/>
    </row>
    <row r="50" spans="4:6" x14ac:dyDescent="0.2">
      <c r="D50" s="42"/>
      <c r="E50" s="42"/>
      <c r="F50" s="42"/>
    </row>
    <row r="51" spans="4:6" x14ac:dyDescent="0.2">
      <c r="D51" s="42"/>
      <c r="E51" s="42"/>
      <c r="F51" s="42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48"/>
  <sheetViews>
    <sheetView tabSelected="1" topLeftCell="A4" zoomScaleNormal="100" zoomScaleSheetLayoutView="100" workbookViewId="0">
      <selection activeCell="F20" sqref="F20"/>
    </sheetView>
  </sheetViews>
  <sheetFormatPr baseColWidth="10" defaultRowHeight="12.75" x14ac:dyDescent="0.2"/>
  <cols>
    <col min="1" max="1" width="49" customWidth="1"/>
    <col min="2" max="2" width="4.85546875" hidden="1" customWidth="1"/>
    <col min="3" max="3" width="17.28515625" style="8" bestFit="1" customWidth="1"/>
    <col min="4" max="4" width="19" customWidth="1"/>
    <col min="5" max="5" width="17.5703125" customWidth="1"/>
    <col min="6" max="6" width="18.140625" customWidth="1"/>
    <col min="7" max="7" width="15.28515625" bestFit="1" customWidth="1"/>
    <col min="8" max="8" width="11.42578125" customWidth="1"/>
    <col min="9" max="9" width="6.28515625" customWidth="1"/>
    <col min="10" max="10" width="12.5703125" bestFit="1" customWidth="1"/>
    <col min="11" max="11" width="15.42578125" bestFit="1" customWidth="1"/>
  </cols>
  <sheetData>
    <row r="1" spans="1:11" ht="18" x14ac:dyDescent="0.25">
      <c r="A1" s="61"/>
      <c r="B1" s="61"/>
      <c r="C1" s="61"/>
      <c r="D1" s="61"/>
      <c r="E1" s="61"/>
    </row>
    <row r="2" spans="1:11" ht="18" x14ac:dyDescent="0.25">
      <c r="A2" s="60"/>
      <c r="B2" s="60"/>
      <c r="C2" s="60"/>
      <c r="D2" s="60"/>
      <c r="E2" s="60"/>
    </row>
    <row r="3" spans="1:11" ht="18" x14ac:dyDescent="0.25">
      <c r="A3" s="60"/>
      <c r="B3" s="60"/>
      <c r="C3" s="60"/>
      <c r="D3" s="60"/>
      <c r="E3" s="60"/>
    </row>
    <row r="4" spans="1:11" ht="18" x14ac:dyDescent="0.25">
      <c r="A4" s="60"/>
      <c r="B4" s="60"/>
      <c r="C4" s="60"/>
      <c r="D4" s="60"/>
      <c r="E4" s="60"/>
    </row>
    <row r="5" spans="1:11" ht="18" x14ac:dyDescent="0.25">
      <c r="A5" s="60"/>
      <c r="B5" s="60"/>
      <c r="C5" s="60"/>
      <c r="D5" s="60"/>
      <c r="E5" s="60"/>
    </row>
    <row r="6" spans="1:11" ht="18" x14ac:dyDescent="0.25">
      <c r="A6" s="61"/>
      <c r="B6" s="61"/>
      <c r="C6" s="61"/>
      <c r="D6" s="61"/>
      <c r="E6" s="61"/>
    </row>
    <row r="7" spans="1:11" ht="18" x14ac:dyDescent="0.25">
      <c r="A7" s="61"/>
      <c r="B7" s="61"/>
      <c r="C7" s="61"/>
      <c r="D7" s="61"/>
      <c r="E7" s="61"/>
    </row>
    <row r="8" spans="1:11" ht="18" x14ac:dyDescent="0.25">
      <c r="A8" s="60"/>
      <c r="B8" s="60"/>
      <c r="C8" s="60"/>
      <c r="D8" s="60"/>
      <c r="E8" s="60"/>
    </row>
    <row r="9" spans="1:11" ht="18" x14ac:dyDescent="0.25">
      <c r="A9" s="60"/>
      <c r="B9" s="60"/>
      <c r="C9" s="60"/>
      <c r="D9" s="60"/>
      <c r="E9" s="60"/>
    </row>
    <row r="10" spans="1:11" ht="38.25" customHeight="1" x14ac:dyDescent="0.25">
      <c r="A10" s="62" t="s">
        <v>18</v>
      </c>
      <c r="B10" s="62"/>
      <c r="C10" s="62"/>
      <c r="D10" s="62"/>
      <c r="E10" s="62"/>
    </row>
    <row r="11" spans="1:11" ht="24.75" customHeight="1" thickBot="1" x14ac:dyDescent="0.3">
      <c r="A11" s="2"/>
      <c r="B11" s="2"/>
      <c r="C11" s="3"/>
    </row>
    <row r="12" spans="1:11" ht="31.5" thickBot="1" x14ac:dyDescent="0.35">
      <c r="A12" s="4"/>
      <c r="B12" s="5"/>
      <c r="C12" s="6" t="s">
        <v>0</v>
      </c>
      <c r="D12" s="7" t="s">
        <v>1</v>
      </c>
      <c r="E12" s="6" t="s">
        <v>2</v>
      </c>
      <c r="I12" s="8"/>
      <c r="J12" s="8"/>
      <c r="K12" s="9"/>
    </row>
    <row r="13" spans="1:11" ht="25.5" customHeight="1" x14ac:dyDescent="0.2">
      <c r="A13" s="10" t="s">
        <v>3</v>
      </c>
      <c r="B13" s="11" t="s">
        <v>4</v>
      </c>
      <c r="C13" s="12" t="s">
        <v>5</v>
      </c>
      <c r="D13" s="12" t="s">
        <v>6</v>
      </c>
      <c r="E13" s="13" t="s">
        <v>5</v>
      </c>
    </row>
    <row r="14" spans="1:11" ht="24.75" customHeight="1" x14ac:dyDescent="0.45">
      <c r="A14" s="14" t="s">
        <v>7</v>
      </c>
      <c r="B14" s="15"/>
      <c r="C14" s="16">
        <f>+C16</f>
        <v>7.7305599999999997</v>
      </c>
      <c r="D14" s="17">
        <v>50000</v>
      </c>
      <c r="E14" s="18">
        <f>C14 *D14</f>
        <v>386528</v>
      </c>
      <c r="G14" s="19"/>
      <c r="H14" s="20"/>
    </row>
    <row r="15" spans="1:11" ht="12.75" customHeight="1" x14ac:dyDescent="0.25">
      <c r="A15" s="21"/>
      <c r="B15" s="22"/>
      <c r="C15" s="23"/>
      <c r="D15" s="24"/>
      <c r="E15" s="25"/>
    </row>
    <row r="16" spans="1:11" ht="37.5" x14ac:dyDescent="0.25">
      <c r="A16" s="26" t="s">
        <v>17</v>
      </c>
      <c r="B16" s="27"/>
      <c r="C16" s="28">
        <f>C17</f>
        <v>7.7305599999999997</v>
      </c>
      <c r="D16" s="29">
        <v>50000</v>
      </c>
      <c r="E16" s="18">
        <f>C16 *D16</f>
        <v>386528</v>
      </c>
    </row>
    <row r="17" spans="1:6" s="34" customFormat="1" ht="14.25" x14ac:dyDescent="0.2">
      <c r="A17" s="30" t="s">
        <v>8</v>
      </c>
      <c r="B17" s="31"/>
      <c r="C17" s="41">
        <v>7.7305599999999997</v>
      </c>
      <c r="D17" s="32"/>
      <c r="E17" s="33"/>
    </row>
    <row r="18" spans="1:6" s="34" customFormat="1" ht="14.25" x14ac:dyDescent="0.2">
      <c r="A18" s="54"/>
      <c r="B18" s="35"/>
      <c r="C18" s="36"/>
      <c r="D18" s="37"/>
      <c r="E18" s="59"/>
    </row>
    <row r="19" spans="1:6" s="34" customFormat="1" ht="14.25" x14ac:dyDescent="0.2">
      <c r="A19" s="55" t="s">
        <v>26</v>
      </c>
      <c r="B19" s="38"/>
      <c r="C19" s="39"/>
      <c r="D19" s="40">
        <v>25000</v>
      </c>
      <c r="E19" s="33"/>
    </row>
    <row r="20" spans="1:6" s="34" customFormat="1" ht="14.25" x14ac:dyDescent="0.2">
      <c r="A20" s="55" t="s">
        <v>16</v>
      </c>
      <c r="B20" s="38"/>
      <c r="C20" s="39"/>
      <c r="D20" s="40">
        <v>25000</v>
      </c>
      <c r="E20" s="33"/>
    </row>
    <row r="21" spans="1:6" ht="18" customHeight="1" x14ac:dyDescent="0.2">
      <c r="A21" s="56" t="s">
        <v>9</v>
      </c>
      <c r="B21" s="31"/>
      <c r="C21" s="41"/>
      <c r="D21" s="40">
        <f>50000-25000-25000</f>
        <v>0</v>
      </c>
      <c r="E21" s="57"/>
      <c r="F21" s="42"/>
    </row>
    <row r="22" spans="1:6" ht="25.5" customHeight="1" thickBot="1" x14ac:dyDescent="0.3">
      <c r="A22" s="43"/>
      <c r="B22" s="44"/>
      <c r="C22" s="45"/>
      <c r="D22" s="46">
        <f>D19+D20-D21</f>
        <v>50000</v>
      </c>
      <c r="E22" s="58">
        <f>+D22*C17</f>
        <v>386528</v>
      </c>
      <c r="F22" s="42"/>
    </row>
    <row r="23" spans="1:6" x14ac:dyDescent="0.2">
      <c r="D23" s="42"/>
      <c r="E23" s="42"/>
      <c r="F23" s="42"/>
    </row>
    <row r="24" spans="1:6" x14ac:dyDescent="0.2">
      <c r="D24" s="42"/>
      <c r="E24" s="42"/>
      <c r="F24" s="42"/>
    </row>
    <row r="25" spans="1:6" x14ac:dyDescent="0.2">
      <c r="D25" s="42"/>
      <c r="E25" s="42"/>
      <c r="F25" s="42"/>
    </row>
    <row r="26" spans="1:6" x14ac:dyDescent="0.2">
      <c r="D26" s="42"/>
      <c r="E26" s="42"/>
      <c r="F26" s="42"/>
    </row>
    <row r="27" spans="1:6" x14ac:dyDescent="0.2">
      <c r="D27" s="42"/>
      <c r="E27" s="42"/>
      <c r="F27" s="42"/>
    </row>
    <row r="28" spans="1:6" x14ac:dyDescent="0.2">
      <c r="D28" s="42"/>
      <c r="E28" s="42"/>
      <c r="F28" s="42"/>
    </row>
    <row r="29" spans="1:6" x14ac:dyDescent="0.2">
      <c r="D29" s="42"/>
      <c r="E29" s="42"/>
      <c r="F29" s="42"/>
    </row>
    <row r="30" spans="1:6" x14ac:dyDescent="0.2">
      <c r="D30" s="42"/>
      <c r="E30" s="42"/>
      <c r="F30" s="42"/>
    </row>
    <row r="31" spans="1:6" x14ac:dyDescent="0.2">
      <c r="D31" s="42"/>
      <c r="E31" s="42"/>
      <c r="F31" s="42"/>
    </row>
    <row r="32" spans="1:6" x14ac:dyDescent="0.2">
      <c r="D32" s="42"/>
      <c r="E32" s="42"/>
      <c r="F32" s="42"/>
    </row>
    <row r="33" spans="1:9" x14ac:dyDescent="0.2">
      <c r="D33" s="42"/>
      <c r="E33" s="42"/>
      <c r="F33" s="42"/>
    </row>
    <row r="34" spans="1:9" x14ac:dyDescent="0.2">
      <c r="D34" s="42"/>
      <c r="E34" s="42"/>
      <c r="F34" s="42"/>
    </row>
    <row r="35" spans="1:9" x14ac:dyDescent="0.2">
      <c r="D35" s="42"/>
      <c r="E35" s="42"/>
      <c r="F35" s="42"/>
    </row>
    <row r="36" spans="1:9" x14ac:dyDescent="0.2">
      <c r="A36" s="47"/>
      <c r="D36" s="42"/>
      <c r="E36" s="42"/>
      <c r="F36" s="42"/>
    </row>
    <row r="37" spans="1:9" ht="21" x14ac:dyDescent="0.35">
      <c r="A37" s="48" t="s">
        <v>14</v>
      </c>
      <c r="B37" s="48"/>
      <c r="C37" s="49"/>
      <c r="D37" s="49"/>
      <c r="E37" s="50"/>
    </row>
    <row r="38" spans="1:9" ht="21" x14ac:dyDescent="0.35">
      <c r="A38" s="48" t="s">
        <v>11</v>
      </c>
      <c r="B38" s="48"/>
      <c r="C38" s="49"/>
      <c r="D38" s="49"/>
      <c r="E38" s="51" t="s">
        <v>10</v>
      </c>
      <c r="F38" s="52" t="s">
        <v>13</v>
      </c>
      <c r="G38" s="52"/>
      <c r="H38" s="53"/>
    </row>
    <row r="39" spans="1:9" ht="20.25" x14ac:dyDescent="0.3">
      <c r="A39" s="48" t="s">
        <v>12</v>
      </c>
      <c r="B39" s="48"/>
      <c r="C39" s="49"/>
      <c r="D39" s="49"/>
      <c r="E39" s="48"/>
      <c r="F39" s="48"/>
      <c r="G39" s="48"/>
      <c r="H39" s="48"/>
      <c r="I39" s="53"/>
    </row>
    <row r="40" spans="1:9" x14ac:dyDescent="0.2">
      <c r="D40" s="42"/>
      <c r="E40" s="42"/>
      <c r="F40" s="42"/>
    </row>
    <row r="41" spans="1:9" x14ac:dyDescent="0.2">
      <c r="D41" s="42"/>
      <c r="E41" s="42"/>
      <c r="F41" s="42"/>
    </row>
    <row r="42" spans="1:9" x14ac:dyDescent="0.2">
      <c r="D42" s="42"/>
      <c r="E42" s="42"/>
      <c r="F42" s="42"/>
    </row>
    <row r="43" spans="1:9" x14ac:dyDescent="0.2">
      <c r="D43" s="42"/>
      <c r="E43" s="42"/>
      <c r="F43" s="42"/>
    </row>
    <row r="44" spans="1:9" x14ac:dyDescent="0.2">
      <c r="D44" s="42"/>
      <c r="E44" s="42"/>
      <c r="F44" s="42"/>
    </row>
    <row r="45" spans="1:9" x14ac:dyDescent="0.2">
      <c r="D45" s="42"/>
      <c r="E45" s="42"/>
      <c r="F45" s="42"/>
    </row>
    <row r="46" spans="1:9" x14ac:dyDescent="0.2">
      <c r="D46" s="42"/>
      <c r="E46" s="42"/>
      <c r="F46" s="42"/>
    </row>
    <row r="47" spans="1:9" x14ac:dyDescent="0.2">
      <c r="D47" s="42"/>
      <c r="E47" s="42"/>
      <c r="F47" s="42"/>
    </row>
    <row r="48" spans="1:9" x14ac:dyDescent="0.2">
      <c r="D48" s="42"/>
      <c r="E48" s="42"/>
      <c r="F48" s="42"/>
    </row>
  </sheetData>
  <mergeCells count="4">
    <mergeCell ref="A1:E1"/>
    <mergeCell ref="A6:E6"/>
    <mergeCell ref="A7:E7"/>
    <mergeCell ref="A10:E10"/>
  </mergeCells>
  <printOptions horizontalCentered="1"/>
  <pageMargins left="0.6692913385826772" right="0.6692913385826772" top="0.82677165354330717" bottom="1.299212598425197" header="0.39370078740157483" footer="1.299212598425197"/>
  <pageSetup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OSPESCA DICIEMBRE  2018</vt:lpstr>
      <vt:lpstr>CIAO DICIEMBRE  2018 </vt:lpstr>
      <vt:lpstr>TIRFA DICIEMBRE  2018</vt:lpstr>
      <vt:lpstr>'CIAO DICIEMBRE  2018 '!Área_de_impresión</vt:lpstr>
      <vt:lpstr>'OSPESCA DICIEMBRE  2018'!Área_de_impresión</vt:lpstr>
      <vt:lpstr>'TIRFA DICIEMBRE  2018'!Área_de_impresión</vt:lpstr>
      <vt:lpstr>'CIAO DICIEMBRE  2018 '!Títulos_a_imprimir</vt:lpstr>
      <vt:lpstr>'OSPESCA DICIEMBRE  2018'!Títulos_a_imprimir</vt:lpstr>
      <vt:lpstr>'TIRFA DICIEMBRE  2018'!Títulos_a_imprimir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Sergio Anibal Molina Rosales</cp:lastModifiedBy>
  <cp:lastPrinted>2018-12-17T20:53:26Z</cp:lastPrinted>
  <dcterms:created xsi:type="dcterms:W3CDTF">2017-03-15T19:28:57Z</dcterms:created>
  <dcterms:modified xsi:type="dcterms:W3CDTF">2018-12-17T21:00:29Z</dcterms:modified>
</cp:coreProperties>
</file>